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alance sheet" sheetId="1" r:id="rId1"/>
    <sheet name="Reserves" sheetId="2" r:id="rId2"/>
    <sheet name="Reconciliation" sheetId="3" r:id="rId3"/>
  </sheets>
  <externalReferences>
    <externalReference r:id="rId6"/>
  </externalReferences>
  <definedNames>
    <definedName name="_xlnm.Print_Area" localSheetId="0">'Balance sheet'!$A$1:$E$46</definedName>
    <definedName name="_xlnm.Print_Area" localSheetId="2">'Reconciliation'!$A$1:$C$27</definedName>
    <definedName name="_xlnm.Print_Area" localSheetId="1">'Reserves'!$A$1:$G$21</definedName>
    <definedName name="_xlnm.Print_Area">'\\CLAIRES-PC\Public\Documents and Settings\Administrator\Local Settings\Temporary Internet Files\Content.IE5\3UO7FDKX\[Budget04to05%2exls(1)]Budget 05'!$A$1:$I$35</definedName>
  </definedNames>
  <calcPr fullCalcOnLoad="1"/>
</workbook>
</file>

<file path=xl/sharedStrings.xml><?xml version="1.0" encoding="utf-8"?>
<sst xmlns="http://schemas.openxmlformats.org/spreadsheetml/2006/main" count="68" uniqueCount="58">
  <si>
    <t>Total</t>
  </si>
  <si>
    <t>VAT</t>
  </si>
  <si>
    <t>Precept</t>
  </si>
  <si>
    <t>VAT Refund</t>
  </si>
  <si>
    <t>103 - Democratic</t>
  </si>
  <si>
    <t>Net/Deficit</t>
  </si>
  <si>
    <t>Grant</t>
  </si>
  <si>
    <t>101 Admin - Salary &amp; Staff Costs</t>
  </si>
  <si>
    <t>102 -  S137 Grants and Donations</t>
  </si>
  <si>
    <t>103 - Democratic - Member Training</t>
  </si>
  <si>
    <t>Payments</t>
  </si>
  <si>
    <t>Receipts</t>
  </si>
  <si>
    <t>102 - Grants &amp; Donations</t>
  </si>
  <si>
    <t>Unrequired Expenditure</t>
  </si>
  <si>
    <t>TOTAL</t>
  </si>
  <si>
    <t>Bank Accounts</t>
  </si>
  <si>
    <t>Current Account</t>
  </si>
  <si>
    <t xml:space="preserve">101- Admin - Unpaid cheques </t>
  </si>
  <si>
    <t>201 - Open Spaces</t>
  </si>
  <si>
    <t>101 - Admin - Insurance Claims</t>
  </si>
  <si>
    <t>101 - Admin- Bank Interest</t>
  </si>
  <si>
    <t>301 - Burial Grounds</t>
  </si>
  <si>
    <t>401 - Promoting Kirton</t>
  </si>
  <si>
    <t>501 - Public Services</t>
  </si>
  <si>
    <t>601 - Civic</t>
  </si>
  <si>
    <t>Other</t>
  </si>
  <si>
    <t>201- Open Spaces</t>
  </si>
  <si>
    <t>Unpaid Transactions</t>
  </si>
  <si>
    <t>Savings Account</t>
  </si>
  <si>
    <t>101 Admin - General</t>
  </si>
  <si>
    <t xml:space="preserve">c/f  from previous year </t>
  </si>
  <si>
    <t>Petty Cash</t>
  </si>
  <si>
    <t>Un-Presented Cheques</t>
  </si>
  <si>
    <t>Un-Banked Cash</t>
  </si>
  <si>
    <t>BALANCE</t>
  </si>
  <si>
    <t>The net balances reconcile to the Cash Book (Receipts &amp; Payments Account)</t>
  </si>
  <si>
    <t>for the year as follows:</t>
  </si>
  <si>
    <t>Earmarked Reserves</t>
  </si>
  <si>
    <t>Elections</t>
  </si>
  <si>
    <t>General Reserves</t>
  </si>
  <si>
    <t>Allotment Provision</t>
  </si>
  <si>
    <t>Future Match Funding</t>
  </si>
  <si>
    <t>Car Park provision</t>
  </si>
  <si>
    <t>Skatepark/other sport facility</t>
  </si>
  <si>
    <t>Noticeboard Maintenance</t>
  </si>
  <si>
    <t xml:space="preserve">END OF YEAR BANK RECONCILIATION </t>
  </si>
  <si>
    <t>701 - Charity Expenditure</t>
  </si>
  <si>
    <t>Actual      2016-17</t>
  </si>
  <si>
    <t>PREPARED BY:  Neil Taylor-Matson - Town Clerk and R.F.O. - 13th April, 2018</t>
  </si>
  <si>
    <t>Balance as per Bank Statement as at 31st March 2018:</t>
  </si>
  <si>
    <t>Opening Balance at 1st April 2017</t>
  </si>
  <si>
    <t>Receipts 2017-18</t>
  </si>
  <si>
    <t>Payments 2017-18</t>
  </si>
  <si>
    <t>Closing Cash Book Balance at 31st March 2018</t>
  </si>
  <si>
    <t>Actual        2017-18</t>
  </si>
  <si>
    <t xml:space="preserve">Donation to KLASSIC </t>
  </si>
  <si>
    <t>RESERVES STATEMENT AT 1ST MAY 2018</t>
  </si>
  <si>
    <t>Total Reserves at Year End 2017-18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</si>
</sst>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[$-809]dd\ mmmm\ 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Georgia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eorgia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Georgia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Georgia"/>
      <family val="1"/>
    </font>
    <font>
      <sz val="12"/>
      <color indexed="8"/>
      <name val="Arial"/>
      <family val="2"/>
    </font>
    <font>
      <sz val="12"/>
      <color indexed="8"/>
      <name val="Georgia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eorg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Georgia"/>
      <family val="1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Georgia"/>
      <family val="1"/>
    </font>
    <font>
      <sz val="12"/>
      <color theme="1"/>
      <name val="Arial"/>
      <family val="2"/>
    </font>
    <font>
      <sz val="12"/>
      <color theme="1"/>
      <name val="Georgia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51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>
      <alignment/>
    </xf>
    <xf numFmtId="4" fontId="52" fillId="0" borderId="0" xfId="0" applyNumberFormat="1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165" fontId="4" fillId="0" borderId="12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4" fontId="58" fillId="0" borderId="11" xfId="0" applyNumberFormat="1" applyFont="1" applyBorder="1" applyAlignment="1">
      <alignment/>
    </xf>
    <xf numFmtId="4" fontId="58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IRES-PC\Public\Documents%20and%20Settings\Administrator\Local%20Settings\Temporary%20Internet%20Files\Content.IE5\3UO7FDKX\Budget04to05%2exls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1">
      <selection activeCell="A8" sqref="A8"/>
    </sheetView>
  </sheetViews>
  <sheetFormatPr defaultColWidth="9.140625" defaultRowHeight="12.75"/>
  <cols>
    <col min="1" max="1" width="44.421875" style="8" customWidth="1"/>
    <col min="2" max="2" width="10.00390625" style="13" customWidth="1"/>
    <col min="3" max="3" width="16.28125" style="13" customWidth="1"/>
    <col min="4" max="4" width="10.140625" style="8" bestFit="1" customWidth="1"/>
    <col min="5" max="5" width="16.00390625" style="8" customWidth="1"/>
    <col min="6" max="8" width="9.140625" style="8" customWidth="1"/>
    <col min="9" max="9" width="14.8515625" style="8" customWidth="1"/>
    <col min="10" max="16384" width="9.140625" style="8" customWidth="1"/>
  </cols>
  <sheetData>
    <row r="1" spans="1:5" ht="40.5" customHeight="1">
      <c r="A1" s="16"/>
      <c r="B1" s="17"/>
      <c r="C1" s="18" t="s">
        <v>47</v>
      </c>
      <c r="D1" s="17"/>
      <c r="E1" s="19" t="s">
        <v>54</v>
      </c>
    </row>
    <row r="2" spans="1:5" ht="12.75" customHeight="1">
      <c r="A2" s="16"/>
      <c r="B2" s="17"/>
      <c r="C2" s="20"/>
      <c r="D2" s="17"/>
      <c r="E2" s="1"/>
    </row>
    <row r="3" spans="1:5" ht="14.25" customHeight="1">
      <c r="A3" s="16" t="s">
        <v>11</v>
      </c>
      <c r="B3" s="17"/>
      <c r="C3" s="20"/>
      <c r="D3" s="17"/>
      <c r="E3" s="1"/>
    </row>
    <row r="4" spans="1:6" ht="13.5" customHeight="1">
      <c r="A4" s="17" t="s">
        <v>2</v>
      </c>
      <c r="B4" s="21"/>
      <c r="C4" s="22">
        <v>90000</v>
      </c>
      <c r="D4" s="17"/>
      <c r="E4" s="22">
        <v>94051</v>
      </c>
      <c r="F4" s="5"/>
    </row>
    <row r="5" spans="1:5" ht="13.5" customHeight="1">
      <c r="A5" s="17" t="s">
        <v>6</v>
      </c>
      <c r="B5" s="21"/>
      <c r="C5" s="22">
        <v>6649</v>
      </c>
      <c r="D5" s="17"/>
      <c r="E5" s="22">
        <v>2598</v>
      </c>
    </row>
    <row r="6" spans="1:5" ht="13.5" customHeight="1">
      <c r="A6" s="17" t="s">
        <v>20</v>
      </c>
      <c r="B6" s="21"/>
      <c r="C6" s="22">
        <v>57.63</v>
      </c>
      <c r="D6" s="17"/>
      <c r="E6" s="22">
        <v>47.65</v>
      </c>
    </row>
    <row r="7" spans="1:5" ht="13.5" customHeight="1">
      <c r="A7" s="17" t="s">
        <v>19</v>
      </c>
      <c r="B7" s="21"/>
      <c r="C7" s="23"/>
      <c r="D7" s="17"/>
      <c r="E7" s="23">
        <v>0</v>
      </c>
    </row>
    <row r="8" spans="1:5" ht="13.5" customHeight="1">
      <c r="A8" s="17" t="s">
        <v>17</v>
      </c>
      <c r="B8" s="21"/>
      <c r="C8" s="23">
        <v>0</v>
      </c>
      <c r="D8" s="17"/>
      <c r="E8" s="23">
        <v>0</v>
      </c>
    </row>
    <row r="9" spans="1:5" ht="13.5" customHeight="1">
      <c r="A9" s="17" t="s">
        <v>12</v>
      </c>
      <c r="B9" s="21"/>
      <c r="C9" s="23">
        <v>0</v>
      </c>
      <c r="D9" s="17"/>
      <c r="E9" s="23">
        <v>0</v>
      </c>
    </row>
    <row r="10" spans="1:5" ht="13.5" customHeight="1">
      <c r="A10" s="17" t="s">
        <v>4</v>
      </c>
      <c r="B10" s="21"/>
      <c r="C10" s="23">
        <v>0</v>
      </c>
      <c r="D10" s="17"/>
      <c r="E10" s="23">
        <v>0</v>
      </c>
    </row>
    <row r="11" spans="1:5" ht="13.5" customHeight="1">
      <c r="A11" s="17" t="s">
        <v>18</v>
      </c>
      <c r="B11" s="21"/>
      <c r="C11" s="22">
        <v>848</v>
      </c>
      <c r="D11" s="17"/>
      <c r="E11" s="22">
        <v>500</v>
      </c>
    </row>
    <row r="12" spans="1:5" ht="13.5" customHeight="1">
      <c r="A12" s="17" t="s">
        <v>21</v>
      </c>
      <c r="B12" s="21"/>
      <c r="C12" s="24">
        <v>3670</v>
      </c>
      <c r="D12" s="17"/>
      <c r="E12" s="24">
        <v>6089</v>
      </c>
    </row>
    <row r="13" spans="1:5" ht="13.5" customHeight="1">
      <c r="A13" s="17" t="s">
        <v>22</v>
      </c>
      <c r="B13" s="21"/>
      <c r="C13" s="24">
        <v>745</v>
      </c>
      <c r="D13" s="17"/>
      <c r="E13" s="24">
        <v>915</v>
      </c>
    </row>
    <row r="14" spans="1:5" ht="13.5" customHeight="1">
      <c r="A14" s="17" t="s">
        <v>23</v>
      </c>
      <c r="B14" s="21"/>
      <c r="C14" s="25">
        <v>0</v>
      </c>
      <c r="D14" s="17"/>
      <c r="E14" s="25">
        <v>0</v>
      </c>
    </row>
    <row r="15" spans="1:5" ht="13.5" customHeight="1">
      <c r="A15" s="17" t="s">
        <v>24</v>
      </c>
      <c r="B15" s="21"/>
      <c r="C15" s="24">
        <v>3999.45</v>
      </c>
      <c r="D15" s="17"/>
      <c r="E15" s="24">
        <v>759</v>
      </c>
    </row>
    <row r="16" spans="1:5" ht="13.5" customHeight="1">
      <c r="A16" s="17" t="s">
        <v>3</v>
      </c>
      <c r="B16" s="21"/>
      <c r="C16" s="25">
        <v>0</v>
      </c>
      <c r="D16" s="17"/>
      <c r="E16" s="25">
        <v>0</v>
      </c>
    </row>
    <row r="17" spans="1:5" ht="13.5" customHeight="1">
      <c r="A17" s="17" t="s">
        <v>25</v>
      </c>
      <c r="B17" s="21"/>
      <c r="C17" s="26">
        <v>560</v>
      </c>
      <c r="D17" s="17"/>
      <c r="E17" s="26">
        <v>1565.95</v>
      </c>
    </row>
    <row r="18" spans="1:5" s="9" customFormat="1" ht="13.5" customHeight="1">
      <c r="A18" s="16" t="s">
        <v>0</v>
      </c>
      <c r="B18" s="27"/>
      <c r="C18" s="7">
        <f>SUM(C4:C17)</f>
        <v>106529.08</v>
      </c>
      <c r="D18" s="16"/>
      <c r="E18" s="7">
        <f>SUM(E4:E17)</f>
        <v>106525.59999999999</v>
      </c>
    </row>
    <row r="19" spans="1:5" ht="13.5" customHeight="1">
      <c r="A19" s="17"/>
      <c r="B19" s="21"/>
      <c r="C19" s="1"/>
      <c r="D19" s="17"/>
      <c r="E19" s="1"/>
    </row>
    <row r="20" spans="1:5" ht="13.5" customHeight="1">
      <c r="A20" s="16" t="s">
        <v>10</v>
      </c>
      <c r="B20" s="21"/>
      <c r="C20" s="1"/>
      <c r="D20" s="17"/>
      <c r="E20" s="1"/>
    </row>
    <row r="21" spans="1:5" ht="13.5" customHeight="1">
      <c r="A21" s="17" t="s">
        <v>13</v>
      </c>
      <c r="B21" s="28"/>
      <c r="C21" s="24">
        <v>-505</v>
      </c>
      <c r="D21" s="17"/>
      <c r="E21" s="25">
        <v>0</v>
      </c>
    </row>
    <row r="22" spans="1:5" ht="13.5" customHeight="1">
      <c r="A22" s="17" t="s">
        <v>29</v>
      </c>
      <c r="B22" s="28"/>
      <c r="C22" s="24">
        <v>11463.81</v>
      </c>
      <c r="D22" s="17"/>
      <c r="E22" s="24">
        <v>12456.96</v>
      </c>
    </row>
    <row r="23" spans="1:5" ht="13.5" customHeight="1">
      <c r="A23" s="17" t="s">
        <v>7</v>
      </c>
      <c r="B23" s="28"/>
      <c r="C23" s="24">
        <v>23854.01</v>
      </c>
      <c r="D23" s="17"/>
      <c r="E23" s="24">
        <v>17460.51</v>
      </c>
    </row>
    <row r="24" spans="1:5" ht="13.5" customHeight="1">
      <c r="A24" s="17" t="s">
        <v>8</v>
      </c>
      <c r="B24" s="21"/>
      <c r="C24" s="24">
        <v>8300</v>
      </c>
      <c r="D24" s="17"/>
      <c r="E24" s="24">
        <v>4300</v>
      </c>
    </row>
    <row r="25" spans="1:5" ht="13.5" customHeight="1">
      <c r="A25" s="29" t="s">
        <v>12</v>
      </c>
      <c r="B25" s="21"/>
      <c r="C25" s="24">
        <v>7800</v>
      </c>
      <c r="D25" s="17"/>
      <c r="E25" s="24">
        <v>12328</v>
      </c>
    </row>
    <row r="26" spans="1:5" ht="13.5" customHeight="1">
      <c r="A26" s="17" t="s">
        <v>9</v>
      </c>
      <c r="B26" s="21"/>
      <c r="C26" s="24">
        <v>765</v>
      </c>
      <c r="D26" s="17"/>
      <c r="E26" s="24">
        <v>256.32</v>
      </c>
    </row>
    <row r="27" spans="1:5" ht="13.5" customHeight="1">
      <c r="A27" s="17" t="s">
        <v>26</v>
      </c>
      <c r="B27" s="21"/>
      <c r="C27" s="24">
        <v>15645.12</v>
      </c>
      <c r="D27" s="17"/>
      <c r="E27" s="24">
        <v>16979.07</v>
      </c>
    </row>
    <row r="28" spans="1:5" ht="13.5" customHeight="1">
      <c r="A28" s="17" t="s">
        <v>21</v>
      </c>
      <c r="B28" s="21"/>
      <c r="C28" s="24">
        <v>1555.77</v>
      </c>
      <c r="D28" s="17"/>
      <c r="E28" s="24">
        <v>1886.03</v>
      </c>
    </row>
    <row r="29" spans="1:5" ht="13.5" customHeight="1">
      <c r="A29" s="17" t="s">
        <v>22</v>
      </c>
      <c r="B29" s="21"/>
      <c r="C29" s="24">
        <v>15641.78</v>
      </c>
      <c r="D29" s="17"/>
      <c r="E29" s="24">
        <v>8557.65</v>
      </c>
    </row>
    <row r="30" spans="1:5" ht="13.5" customHeight="1">
      <c r="A30" s="17" t="s">
        <v>23</v>
      </c>
      <c r="B30" s="21"/>
      <c r="C30" s="24">
        <v>541.78</v>
      </c>
      <c r="D30" s="17"/>
      <c r="E30" s="24">
        <v>260</v>
      </c>
    </row>
    <row r="31" spans="1:5" ht="13.5" customHeight="1">
      <c r="A31" s="17" t="s">
        <v>24</v>
      </c>
      <c r="B31" s="21"/>
      <c r="C31" s="24">
        <v>5596.6</v>
      </c>
      <c r="D31" s="17"/>
      <c r="E31" s="24">
        <v>1480.29</v>
      </c>
    </row>
    <row r="32" spans="1:5" ht="13.5" customHeight="1">
      <c r="A32" s="17" t="s">
        <v>46</v>
      </c>
      <c r="B32" s="21"/>
      <c r="C32" s="24">
        <v>1437</v>
      </c>
      <c r="D32" s="17"/>
      <c r="E32" s="24">
        <v>1892.5</v>
      </c>
    </row>
    <row r="33" spans="1:5" ht="15">
      <c r="A33" s="17" t="s">
        <v>1</v>
      </c>
      <c r="B33" s="21"/>
      <c r="C33" s="26">
        <v>7558.76</v>
      </c>
      <c r="D33" s="17"/>
      <c r="E33" s="26">
        <v>5802.92</v>
      </c>
    </row>
    <row r="34" spans="1:6" s="9" customFormat="1" ht="19.5" customHeight="1">
      <c r="A34" s="16" t="s">
        <v>0</v>
      </c>
      <c r="B34" s="21"/>
      <c r="C34" s="7">
        <f>SUM(C21:C33)</f>
        <v>99654.63</v>
      </c>
      <c r="D34" s="16"/>
      <c r="E34" s="7">
        <f>SUM(E21:E33)</f>
        <v>83660.24999999999</v>
      </c>
      <c r="F34" s="11"/>
    </row>
    <row r="35" spans="1:6" ht="15">
      <c r="A35" s="16"/>
      <c r="B35" s="30"/>
      <c r="C35" s="1"/>
      <c r="D35" s="17"/>
      <c r="E35" s="1"/>
      <c r="F35" s="4"/>
    </row>
    <row r="36" spans="1:6" ht="15">
      <c r="A36" s="17" t="s">
        <v>5</v>
      </c>
      <c r="B36" s="30"/>
      <c r="C36" s="24">
        <f>C18-C34</f>
        <v>6874.449999999997</v>
      </c>
      <c r="D36" s="17"/>
      <c r="E36" s="24">
        <f>E18-E34</f>
        <v>22865.350000000006</v>
      </c>
      <c r="F36" s="4"/>
    </row>
    <row r="37" spans="1:6" ht="15">
      <c r="A37" s="17"/>
      <c r="B37" s="30"/>
      <c r="C37" s="17"/>
      <c r="D37" s="17"/>
      <c r="E37" s="17"/>
      <c r="F37" s="4"/>
    </row>
    <row r="38" spans="1:6" ht="15">
      <c r="A38" s="29" t="s">
        <v>30</v>
      </c>
      <c r="B38" s="30"/>
      <c r="C38" s="31">
        <v>78116</v>
      </c>
      <c r="D38" s="17"/>
      <c r="E38" s="31">
        <v>84990.45</v>
      </c>
      <c r="F38" s="4"/>
    </row>
    <row r="39" spans="1:6" ht="15.75" thickBot="1">
      <c r="A39" s="29"/>
      <c r="B39" s="30"/>
      <c r="C39" s="32"/>
      <c r="D39" s="17"/>
      <c r="E39" s="32"/>
      <c r="F39" s="4"/>
    </row>
    <row r="40" spans="1:6" ht="15.75" thickBot="1">
      <c r="A40" s="33" t="s">
        <v>14</v>
      </c>
      <c r="B40" s="34"/>
      <c r="C40" s="35">
        <f>SUM(C36+C38)</f>
        <v>84990.45</v>
      </c>
      <c r="D40" s="1"/>
      <c r="E40" s="35">
        <f>SUM(E36+E38)</f>
        <v>107855.8</v>
      </c>
      <c r="F40" s="4"/>
    </row>
    <row r="41" spans="1:5" ht="15">
      <c r="A41" s="1"/>
      <c r="B41" s="34"/>
      <c r="C41" s="1"/>
      <c r="D41" s="1"/>
      <c r="E41" s="1"/>
    </row>
    <row r="42" spans="1:5" ht="15">
      <c r="A42" s="33" t="s">
        <v>15</v>
      </c>
      <c r="B42" s="34"/>
      <c r="C42" s="1"/>
      <c r="D42" s="1"/>
      <c r="E42" s="1"/>
    </row>
    <row r="43" spans="1:5" ht="15">
      <c r="A43" s="29" t="s">
        <v>27</v>
      </c>
      <c r="B43" s="34"/>
      <c r="C43" s="1"/>
      <c r="D43" s="1"/>
      <c r="E43" s="1"/>
    </row>
    <row r="44" spans="1:9" ht="15">
      <c r="A44" s="29" t="s">
        <v>16</v>
      </c>
      <c r="B44" s="34"/>
      <c r="C44" s="24">
        <v>4979.95</v>
      </c>
      <c r="D44" s="1"/>
      <c r="E44" s="24">
        <v>4053.65</v>
      </c>
      <c r="F44" s="12"/>
      <c r="I44" s="4"/>
    </row>
    <row r="45" spans="1:9" ht="15.75" thickBot="1">
      <c r="A45" s="29" t="s">
        <v>28</v>
      </c>
      <c r="B45" s="34"/>
      <c r="C45" s="36">
        <v>80010.5</v>
      </c>
      <c r="D45" s="1"/>
      <c r="E45" s="36">
        <v>103802.15</v>
      </c>
      <c r="F45" s="4"/>
      <c r="I45" s="3"/>
    </row>
    <row r="46" spans="1:5" ht="15.75" thickBot="1">
      <c r="A46" s="33" t="s">
        <v>14</v>
      </c>
      <c r="B46" s="34"/>
      <c r="C46" s="35">
        <f>SUM(C44:C45)</f>
        <v>84990.45</v>
      </c>
      <c r="D46" s="1"/>
      <c r="E46" s="35">
        <f>SUM(E44:E45)</f>
        <v>107855.79999999999</v>
      </c>
    </row>
    <row r="47" ht="12.75">
      <c r="G47" s="1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&amp;LKirton in Lindsey Town Council - Year End Report 2017-18
&amp;"Georgia,Bold"&amp;12BALANCE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8" customWidth="1"/>
    <col min="7" max="7" width="13.8515625" style="13" customWidth="1"/>
    <col min="8" max="16384" width="9.140625" style="8" customWidth="1"/>
  </cols>
  <sheetData>
    <row r="1" spans="1:7" ht="21" customHeight="1">
      <c r="A1" s="41"/>
      <c r="B1" s="42" t="s">
        <v>56</v>
      </c>
      <c r="C1" s="43"/>
      <c r="D1" s="43"/>
      <c r="E1" s="43"/>
      <c r="F1" s="43"/>
      <c r="G1" s="44"/>
    </row>
    <row r="2" spans="1:7" ht="21" customHeight="1">
      <c r="A2" s="41"/>
      <c r="B2" s="45"/>
      <c r="C2" s="43"/>
      <c r="D2" s="43"/>
      <c r="E2" s="43"/>
      <c r="F2" s="43"/>
      <c r="G2" s="44"/>
    </row>
    <row r="3" ht="12.75">
      <c r="A3" s="41"/>
    </row>
    <row r="4" spans="1:7" ht="15">
      <c r="A4" s="41"/>
      <c r="B4" s="43"/>
      <c r="C4" s="43"/>
      <c r="D4" s="43"/>
      <c r="E4" s="43"/>
      <c r="F4" s="43"/>
      <c r="G4" s="44"/>
    </row>
    <row r="5" spans="1:7" s="9" customFormat="1" ht="15.75">
      <c r="A5" s="46"/>
      <c r="B5" s="47" t="s">
        <v>37</v>
      </c>
      <c r="C5" s="47"/>
      <c r="D5" s="47"/>
      <c r="E5" s="47"/>
      <c r="F5" s="47"/>
      <c r="G5" s="48"/>
    </row>
    <row r="6" spans="1:7" ht="15">
      <c r="A6" s="41"/>
      <c r="B6" s="43" t="s">
        <v>40</v>
      </c>
      <c r="C6" s="43"/>
      <c r="D6" s="43"/>
      <c r="E6" s="43"/>
      <c r="F6" s="43"/>
      <c r="G6" s="44">
        <v>15000</v>
      </c>
    </row>
    <row r="7" spans="1:7" ht="15">
      <c r="A7" s="41"/>
      <c r="B7" s="43" t="s">
        <v>42</v>
      </c>
      <c r="C7" s="43"/>
      <c r="D7" s="43"/>
      <c r="E7" s="43"/>
      <c r="F7" s="43"/>
      <c r="G7" s="44">
        <v>15000</v>
      </c>
    </row>
    <row r="8" spans="1:7" ht="15">
      <c r="A8" s="41"/>
      <c r="B8" s="43" t="s">
        <v>55</v>
      </c>
      <c r="C8" s="43"/>
      <c r="D8" s="43"/>
      <c r="E8" s="43"/>
      <c r="F8" s="43"/>
      <c r="G8" s="44">
        <v>10000</v>
      </c>
    </row>
    <row r="9" spans="1:7" ht="15">
      <c r="A9" s="41"/>
      <c r="B9" s="43" t="s">
        <v>43</v>
      </c>
      <c r="C9" s="43"/>
      <c r="D9" s="43"/>
      <c r="E9" s="43"/>
      <c r="F9" s="43"/>
      <c r="G9" s="44">
        <v>7500</v>
      </c>
    </row>
    <row r="10" spans="1:7" ht="15">
      <c r="A10" s="41"/>
      <c r="B10" s="43" t="s">
        <v>41</v>
      </c>
      <c r="C10" s="43"/>
      <c r="D10" s="43"/>
      <c r="E10" s="43"/>
      <c r="F10" s="43"/>
      <c r="G10" s="44">
        <v>10000</v>
      </c>
    </row>
    <row r="11" spans="1:7" ht="15">
      <c r="A11" s="41"/>
      <c r="B11" s="43"/>
      <c r="C11" s="43"/>
      <c r="D11" s="43"/>
      <c r="E11" s="43"/>
      <c r="F11" s="43"/>
      <c r="G11" s="44"/>
    </row>
    <row r="12" spans="1:7" ht="15">
      <c r="A12" s="41"/>
      <c r="B12" s="43" t="s">
        <v>44</v>
      </c>
      <c r="C12" s="43"/>
      <c r="D12" s="43"/>
      <c r="E12" s="43"/>
      <c r="F12" s="43"/>
      <c r="G12" s="44">
        <v>5000</v>
      </c>
    </row>
    <row r="13" spans="1:7" ht="15">
      <c r="A13" s="41"/>
      <c r="B13" s="43"/>
      <c r="C13" s="43"/>
      <c r="D13" s="43"/>
      <c r="E13" s="43"/>
      <c r="F13" s="43"/>
      <c r="G13" s="44"/>
    </row>
    <row r="14" spans="1:7" ht="15.75" thickBot="1">
      <c r="A14" s="41"/>
      <c r="B14" s="43" t="s">
        <v>38</v>
      </c>
      <c r="C14" s="43"/>
      <c r="D14" s="43"/>
      <c r="E14" s="43"/>
      <c r="F14" s="43"/>
      <c r="G14" s="49">
        <v>2000</v>
      </c>
    </row>
    <row r="15" spans="1:7" ht="15">
      <c r="A15" s="41"/>
      <c r="B15" s="43"/>
      <c r="C15" s="43"/>
      <c r="D15" s="43"/>
      <c r="E15" s="43"/>
      <c r="F15" s="43"/>
      <c r="G15" s="44">
        <f>SUM(G6:G14)</f>
        <v>64500</v>
      </c>
    </row>
    <row r="16" spans="1:7" ht="15">
      <c r="A16" s="41"/>
      <c r="B16" s="43"/>
      <c r="C16" s="43"/>
      <c r="D16" s="43"/>
      <c r="E16" s="43"/>
      <c r="F16" s="43"/>
      <c r="G16" s="44"/>
    </row>
    <row r="17" spans="1:7" s="9" customFormat="1" ht="15.75">
      <c r="A17" s="46"/>
      <c r="B17" s="43"/>
      <c r="C17" s="47"/>
      <c r="D17" s="47"/>
      <c r="E17" s="47"/>
      <c r="F17" s="47"/>
      <c r="G17" s="44"/>
    </row>
    <row r="18" spans="1:7" ht="15.75">
      <c r="A18" s="41"/>
      <c r="B18" s="47" t="s">
        <v>39</v>
      </c>
      <c r="C18" s="43"/>
      <c r="D18" s="43"/>
      <c r="E18" s="43"/>
      <c r="F18" s="43"/>
      <c r="G18" s="48">
        <v>43355.8</v>
      </c>
    </row>
    <row r="19" spans="2:7" ht="15" customHeight="1">
      <c r="B19" s="14"/>
      <c r="C19" s="4"/>
      <c r="G19" s="15"/>
    </row>
    <row r="20" spans="2:3" ht="15" customHeight="1">
      <c r="B20" s="4"/>
      <c r="C20" s="4"/>
    </row>
    <row r="21" spans="2:7" ht="15" customHeight="1" thickBot="1">
      <c r="B21" s="43" t="s">
        <v>57</v>
      </c>
      <c r="C21" s="43"/>
      <c r="D21" s="43"/>
      <c r="E21" s="43"/>
      <c r="F21" s="43"/>
      <c r="G21" s="50">
        <f>SUM(G15:G20)</f>
        <v>107855.8</v>
      </c>
    </row>
    <row r="22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3" sqref="A13"/>
    </sheetView>
  </sheetViews>
  <sheetFormatPr defaultColWidth="9.140625" defaultRowHeight="12.75"/>
  <cols>
    <col min="1" max="1" width="77.57421875" style="1" customWidth="1"/>
    <col min="2" max="2" width="15.8515625" style="1" customWidth="1"/>
    <col min="3" max="3" width="15.7109375" style="6" bestFit="1" customWidth="1"/>
    <col min="4" max="4" width="33.421875" style="1" customWidth="1"/>
    <col min="5" max="5" width="19.7109375" style="1" customWidth="1"/>
    <col min="6" max="16384" width="9.140625" style="1" customWidth="1"/>
  </cols>
  <sheetData>
    <row r="1" ht="15">
      <c r="A1" s="1" t="s">
        <v>48</v>
      </c>
    </row>
    <row r="3" ht="15">
      <c r="A3" s="2" t="s">
        <v>45</v>
      </c>
    </row>
    <row r="5" spans="1:3" s="2" customFormat="1" ht="15">
      <c r="A5" s="2" t="s">
        <v>49</v>
      </c>
      <c r="C5" s="37"/>
    </row>
    <row r="7" spans="1:2" ht="15">
      <c r="A7" s="1" t="s">
        <v>16</v>
      </c>
      <c r="B7" s="24">
        <v>4053.65</v>
      </c>
    </row>
    <row r="8" spans="1:3" ht="15">
      <c r="A8" s="1" t="s">
        <v>28</v>
      </c>
      <c r="B8" s="31">
        <v>103802.15</v>
      </c>
      <c r="C8" s="38"/>
    </row>
    <row r="9" spans="1:3" ht="15">
      <c r="A9" s="1" t="s">
        <v>14</v>
      </c>
      <c r="B9" s="26">
        <f>SUM(B7:B8)</f>
        <v>107855.79999999999</v>
      </c>
      <c r="C9" s="38"/>
    </row>
    <row r="10" ht="15">
      <c r="C10" s="38"/>
    </row>
    <row r="11" spans="1:3" ht="15">
      <c r="A11" s="1" t="s">
        <v>31</v>
      </c>
      <c r="B11" s="24">
        <v>0</v>
      </c>
      <c r="C11" s="39"/>
    </row>
    <row r="12" spans="1:3" ht="15">
      <c r="A12" s="1" t="s">
        <v>32</v>
      </c>
      <c r="B12" s="24">
        <v>0</v>
      </c>
      <c r="C12" s="39"/>
    </row>
    <row r="13" spans="1:3" ht="15">
      <c r="A13" s="1" t="s">
        <v>33</v>
      </c>
      <c r="B13" s="24">
        <v>0</v>
      </c>
      <c r="C13" s="39"/>
    </row>
    <row r="15" spans="1:3" ht="15.75" thickBot="1">
      <c r="A15" s="1" t="s">
        <v>34</v>
      </c>
      <c r="B15" s="51">
        <f>B9+C12</f>
        <v>107855.79999999999</v>
      </c>
      <c r="C15" s="38"/>
    </row>
    <row r="16" ht="15.75" thickTop="1">
      <c r="C16" s="38"/>
    </row>
    <row r="18" ht="15">
      <c r="A18" s="1" t="s">
        <v>35</v>
      </c>
    </row>
    <row r="19" ht="15">
      <c r="A19" s="1" t="s">
        <v>36</v>
      </c>
    </row>
    <row r="21" spans="1:2" ht="15">
      <c r="A21" s="1" t="s">
        <v>50</v>
      </c>
      <c r="B21" s="24">
        <v>84990.45</v>
      </c>
    </row>
    <row r="22" spans="1:2" ht="15">
      <c r="A22" s="1" t="s">
        <v>51</v>
      </c>
      <c r="B22" s="24">
        <v>106525.6</v>
      </c>
    </row>
    <row r="23" spans="1:2" ht="15">
      <c r="A23" s="1" t="s">
        <v>52</v>
      </c>
      <c r="B23" s="24">
        <v>83660.25</v>
      </c>
    </row>
    <row r="24" spans="1:5" s="2" customFormat="1" ht="15.75" thickBot="1">
      <c r="A24" s="40" t="s">
        <v>53</v>
      </c>
      <c r="B24" s="51">
        <f>B21+B22-B23</f>
        <v>107855.79999999999</v>
      </c>
      <c r="C24" s="16"/>
      <c r="E24" s="7"/>
    </row>
    <row r="25" ht="15.75" thickTop="1">
      <c r="C25" s="38"/>
    </row>
    <row r="26" spans="1:3" ht="15">
      <c r="A26" s="4"/>
      <c r="B26" s="4"/>
      <c r="C26" s="10"/>
    </row>
    <row r="27" spans="1:3" ht="15">
      <c r="A27" s="4"/>
      <c r="B27" s="4"/>
      <c r="C27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Treating the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&amp; The Smiths</dc:creator>
  <cp:keywords/>
  <dc:description/>
  <cp:lastModifiedBy>KLTC</cp:lastModifiedBy>
  <cp:lastPrinted>2018-05-10T11:01:03Z</cp:lastPrinted>
  <dcterms:created xsi:type="dcterms:W3CDTF">2006-11-23T10:54:36Z</dcterms:created>
  <dcterms:modified xsi:type="dcterms:W3CDTF">2018-12-24T13:48:14Z</dcterms:modified>
  <cp:category/>
  <cp:version/>
  <cp:contentType/>
  <cp:contentStatus/>
</cp:coreProperties>
</file>